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2B1875A7_E9F2_483D_8BAB_7E68F777AC74_.wvu.Cols" localSheetId="0" hidden="1">'f2'!$M:$P</definedName>
    <definedName name="Z_2B1875A7_E9F2_483D_8BAB_7E68F777AC74_.wvu.Cols" localSheetId="1" hidden="1">'f2 (2)'!$M:$P</definedName>
    <definedName name="Z_2B1875A7_E9F2_483D_8BAB_7E68F777AC74_.wvu.Cols" localSheetId="2" hidden="1">'f2 (3)'!$M:$P</definedName>
    <definedName name="Z_2B1875A7_E9F2_483D_8BAB_7E68F777AC74_.wvu.Cols" localSheetId="3" hidden="1">'F2 projektas'!$M:$P</definedName>
    <definedName name="Z_2B1875A7_E9F2_483D_8BAB_7E68F777AC74_.wvu.PrintTitles" localSheetId="0" hidden="1">'f2'!$19:$25</definedName>
    <definedName name="Z_2B1875A7_E9F2_483D_8BAB_7E68F777AC74_.wvu.PrintTitles" localSheetId="1" hidden="1">'f2 (2)'!$19:$25</definedName>
    <definedName name="Z_2B1875A7_E9F2_483D_8BAB_7E68F777AC74_.wvu.PrintTitles" localSheetId="2" hidden="1">'f2 (3)'!$19:$25</definedName>
    <definedName name="Z_2B1875A7_E9F2_483D_8BAB_7E68F777AC74_.wvu.PrintTitles" localSheetId="3" hidden="1">'F2 projektas'!$19:$29</definedName>
    <definedName name="Z_38D20DC4_C31B_4EAB_8E3C_6DDE80797292_.wvu.Cols" localSheetId="0" hidden="1">'f2'!$M:$P</definedName>
    <definedName name="Z_38D20DC4_C31B_4EAB_8E3C_6DDE80797292_.wvu.Cols" localSheetId="1" hidden="1">'f2 (2)'!$M:$P</definedName>
    <definedName name="Z_38D20DC4_C31B_4EAB_8E3C_6DDE80797292_.wvu.Cols" localSheetId="2" hidden="1">'f2 (3)'!$M:$P</definedName>
    <definedName name="Z_38D20DC4_C31B_4EAB_8E3C_6DDE80797292_.wvu.Cols" localSheetId="3" hidden="1">'F2 projektas'!$M:$P</definedName>
    <definedName name="Z_38D20DC4_C31B_4EAB_8E3C_6DDE80797292_.wvu.PrintTitles" localSheetId="0" hidden="1">'f2'!$19:$25</definedName>
    <definedName name="Z_38D20DC4_C31B_4EAB_8E3C_6DDE80797292_.wvu.PrintTitles" localSheetId="1" hidden="1">'f2 (2)'!$19:$25</definedName>
    <definedName name="Z_38D20DC4_C31B_4EAB_8E3C_6DDE80797292_.wvu.PrintTitles" localSheetId="2" hidden="1">'f2 (3)'!$19:$25</definedName>
    <definedName name="Z_38D20DC4_C31B_4EAB_8E3C_6DDE80797292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62913"/>
  <customWorkbookViews>
    <customWorkbookView name="Rastine - Individuali peržiūra" guid="{2B1875A7-E9F2-483D-8BAB-7E68F777AC74}" mergeInterval="0" personalView="1" maximized="1" windowWidth="1362" windowHeight="552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Z1712 - Individuali peržiūra" guid="{38D20DC4-C31B-4EAB-8E3C-6DDE80797292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M54" i="4" l="1"/>
  <c r="N54" i="4"/>
  <c r="O54" i="4"/>
  <c r="P54" i="4"/>
  <c r="K36" i="4" l="1"/>
  <c r="I36" i="4"/>
  <c r="J34" i="4" l="1"/>
  <c r="K34" i="4"/>
  <c r="L34" i="4"/>
  <c r="I34" i="4"/>
  <c r="J36" i="4"/>
  <c r="L36" i="4"/>
  <c r="I33" i="4" l="1"/>
  <c r="I45" i="4"/>
  <c r="I44" i="4" s="1"/>
  <c r="I43" i="4" s="1"/>
  <c r="I42" i="4" s="1"/>
  <c r="I40" i="4"/>
  <c r="I39" i="4" s="1"/>
  <c r="I38" i="4" s="1"/>
  <c r="L45" i="4" l="1"/>
  <c r="K45" i="4"/>
  <c r="J45" i="4"/>
  <c r="L44" i="4" l="1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30" i="4" s="1"/>
  <c r="I54" i="4" s="1"/>
  <c r="K31" i="4" l="1"/>
  <c r="K30" i="4" s="1"/>
  <c r="K54" i="4" s="1"/>
  <c r="L31" i="4"/>
  <c r="L30" i="4" s="1"/>
  <c r="L54" i="4" s="1"/>
  <c r="J31" i="4"/>
  <c r="J30" i="4" s="1"/>
  <c r="J54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I176" i="2"/>
  <c r="I287" i="2"/>
  <c r="K65" i="2"/>
  <c r="K64" i="2" s="1"/>
  <c r="L176" i="2"/>
  <c r="L93" i="2"/>
  <c r="L31" i="2"/>
  <c r="L176" i="1"/>
  <c r="K109" i="1"/>
  <c r="K227" i="1"/>
  <c r="K205" i="1"/>
  <c r="K93" i="1"/>
  <c r="L312" i="3" l="1"/>
  <c r="J312" i="3"/>
  <c r="K287" i="2"/>
  <c r="I287" i="1"/>
  <c r="K65" i="3"/>
  <c r="J65" i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K6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L157" i="1"/>
  <c r="K176" i="2"/>
  <c r="K175" i="2" s="1"/>
  <c r="K162" i="2"/>
  <c r="K157" i="2" s="1"/>
  <c r="J93" i="2"/>
  <c r="J165" i="3"/>
  <c r="K162" i="1"/>
  <c r="K157" i="1" s="1"/>
  <c r="J149" i="1"/>
  <c r="J148" i="1" s="1"/>
  <c r="I257" i="2"/>
  <c r="I226" i="2" s="1"/>
  <c r="J346" i="3"/>
  <c r="J311" i="3" s="1"/>
  <c r="L184" i="3"/>
  <c r="K113" i="3"/>
  <c r="I31" i="3"/>
  <c r="J31" i="2"/>
  <c r="I275" i="3"/>
  <c r="K93" i="3"/>
  <c r="I93" i="3"/>
  <c r="K238" i="3"/>
  <c r="K316" i="2"/>
  <c r="K286" i="2" s="1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I30" i="2" l="1"/>
  <c r="I226" i="1"/>
  <c r="I286" i="1"/>
  <c r="J286" i="1"/>
  <c r="K286" i="1"/>
  <c r="J175" i="1"/>
  <c r="I175" i="1"/>
  <c r="L286" i="1"/>
  <c r="I311" i="3"/>
  <c r="K30" i="1"/>
  <c r="J226" i="1"/>
  <c r="L226" i="2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K174" i="2"/>
  <c r="L30" i="2"/>
  <c r="K30" i="2"/>
  <c r="J30" i="2"/>
  <c r="J344" i="2" s="1"/>
  <c r="I174" i="2"/>
  <c r="I344" i="2" s="1"/>
  <c r="I174" i="1" l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<sst xmlns="http://schemas.openxmlformats.org/spreadsheetml/2006/main" count="1702" uniqueCount="712">
  <si>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</si>
  <si>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</si>
  <si>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</si>
  <si>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</si>
  <si>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</si>
  <si>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</si>
  <si>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</si>
  <si>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</si>
  <si>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</si>
  <si>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</si>
  <si>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</si>
  <si>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</si>
  <si>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</si>
  <si>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</si>
  <si>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</si>
  <si>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</si>
  <si>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</si>
  <si>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</si>
  <si>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</si>
  <si>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</si>
  <si>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</si>
  <si>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</si>
  <si>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</si>
  <si>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</si>
  <si>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</si>
  <si>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</si>
  <si>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</si>
  <si>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</si>
  <si>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</si>
  <si>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</si>
  <si>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</si>
  <si>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</si>
  <si>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</si>
  <si>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</si>
  <si>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</si>
  <si>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</si>
  <si>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</si>
  <si>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</si>
  <si>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</si>
  <si>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</si>
  <si>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</si>
  <si>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</si>
  <si>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</si>
  <si>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</si>
  <si>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</si>
  <si>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</si>
  <si>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</si>
  <si>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</si>
  <si>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</si>
  <si>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</si>
  <si>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</si>
  <si>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</si>
  <si>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</si>
  <si>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</si>
  <si>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</si>
  <si>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</si>
  <si>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</si>
  <si>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</si>
  <si>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</si>
  <si>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</si>
  <si>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</si>
  <si>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</si>
  <si>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</si>
  <si>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</si>
  <si>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</si>
  <si>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</si>
  <si>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</si>
  <si>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</si>
  <si>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</si>
  <si>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</si>
  <si>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</si>
  <si>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</si>
  <si>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</si>
  <si>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</si>
  <si>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</si>
  <si>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</si>
  <si>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</si>
  <si>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</si>
  <si>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</si>
  <si>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</si>
  <si>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</si>
  <si>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</si>
  <si>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</si>
  <si>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</si>
  <si>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</si>
  <si>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</si>
  <si>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</si>
  <si>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</si>
  <si>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</si>
  <si>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</si>
  <si>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</si>
  <si>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</si>
  <si>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</si>
  <si>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</si>
  <si>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</si>
  <si>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</si>
  <si>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</si>
  <si>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</si>
  <si>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</si>
  <si>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</si>
  <si>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</si>
  <si>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</si>
  <si>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</si>
  <si>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</si>
  <si>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</si>
  <si>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</si>
  <si>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</si>
  <si>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</si>
  <si>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</si>
  <si>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</si>
  <si>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</si>
  <si>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</si>
  <si>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</si>
  <si>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</si>
  <si>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</si>
  <si>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</si>
  <si>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</si>
  <si>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</si>
  <si>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</si>
  <si>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</si>
  <si>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</si>
  <si>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</si>
  <si>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</si>
  <si>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</si>
  <si>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</si>
  <si>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</si>
  <si>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</si>
  <si>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</si>
  <si>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</si>
  <si>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</si>
  <si>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</si>
  <si>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</si>
  <si>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</si>
  <si>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</si>
  <si>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</si>
  <si>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</si>
  <si>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</si>
  <si>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</si>
  <si>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</si>
  <si>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</si>
  <si>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</si>
  <si>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</si>
  <si>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</si>
  <si>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</si>
  <si>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</si>
  <si>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</si>
  <si>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</si>
  <si>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</si>
  <si>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</si>
  <si>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</si>
  <si>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</si>
  <si>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</si>
  <si>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</si>
  <si>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</si>
  <si>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</si>
  <si>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</si>
  <si>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</si>
  <si>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</si>
  <si>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</si>
  <si>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</si>
  <si>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</si>
  <si>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</si>
  <si>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</si>
  <si>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</si>
  <si>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</si>
  <si>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</si>
  <si>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</si>
  <si>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</si>
  <si>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</si>
  <si>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</si>
  <si>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</si>
  <si>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</si>
  <si>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</si>
  <si>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</si>
  <si>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</si>
  <si>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</si>
  <si>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</si>
  <si>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</si>
  <si>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</si>
  <si>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</si>
  <si>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</si>
  <si>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</si>
  <si>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</si>
  <si>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</si>
  <si>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</si>
  <si>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</si>
  <si>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</si>
  <si>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</si>
  <si>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</si>
  <si>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</si>
  <si>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</si>
  <si>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</si>
  <si>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</si>
  <si>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</si>
  <si>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</si>
  <si>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</si>
  <si>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</si>
  <si>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</si>
  <si>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</si>
  <si>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</si>
  <si>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</si>
  <si>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</si>
  <si>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</si>
  <si>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</si>
  <si>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</si>
  <si>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</si>
  <si>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</si>
  <si>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</si>
  <si>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</si>
  <si>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</si>
  <si>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</si>
  <si>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</si>
  <si>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</si>
  <si>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</si>
  <si>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</si>
  <si>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</si>
  <si>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</si>
  <si>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</si>
  <si>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</si>
  <si>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</si>
  <si>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</si>
  <si>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</si>
  <si>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</si>
  <si>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</si>
  <si>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</si>
  <si>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</si>
  <si>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</si>
  <si>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</si>
  <si>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</si>
  <si>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</si>
  <si>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</si>
  <si>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</si>
  <si>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</si>
  <si>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</si>
  <si>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</si>
  <si>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</si>
  <si>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</si>
  <si>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</si>
  <si>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</si>
  <si>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</si>
  <si>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</si>
  <si>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</si>
  <si>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</si>
  <si>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</si>
  <si>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</si>
  <si>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</si>
  <si>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</si>
  <si>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</si>
  <si>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</si>
  <si>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</si>
  <si>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</si>
  <si>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</si>
  <si>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</si>
  <si>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</si>
  <si>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</si>
  <si>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</si>
  <si>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</si>
  <si>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</si>
  <si>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</si>
  <si>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</si>
  <si>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</si>
  <si>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</si>
  <si>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</si>
  <si>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</si>
  <si>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</si>
  <si>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</si>
  <si>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</si>
  <si>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</si>
  <si>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</si>
  <si>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</si>
  <si>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</si>
  <si>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</si>
  <si>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</si>
  <si>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</si>
  <si>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</si>
  <si>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</si>
  <si>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</si>
  <si>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</si>
  <si>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</si>
  <si>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</si>
  <si>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</si>
  <si>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</si>
  <si>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</si>
  <si>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</si>
  <si>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</si>
  <si>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</si>
  <si>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</si>
  <si>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</si>
  <si>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</si>
  <si>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</si>
  <si>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</si>
  <si>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</si>
  <si>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</si>
  <si>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</si>
  <si>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</si>
  <si>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</si>
  <si>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</si>
  <si>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</si>
  <si>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</si>
  <si>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</si>
  <si>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</si>
  <si>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</si>
  <si>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</si>
  <si>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</si>
  <si>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</si>
  <si>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</si>
  <si>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</si>
  <si>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</si>
  <si>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</si>
  <si>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</si>
  <si>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</si>
  <si>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</si>
  <si>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</si>
  <si>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</si>
  <si>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</si>
  <si>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</si>
  <si>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</si>
  <si>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</si>
  <si>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</si>
  <si>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</si>
  <si>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</si>
  <si>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</si>
  <si>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</si>
  <si>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</si>
  <si>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</si>
  <si>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</si>
  <si>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</si>
  <si>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</si>
  <si>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</si>
  <si>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</si>
  <si>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</si>
  <si>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</si>
  <si>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</si>
  <si>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</si>
  <si>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</si>
  <si>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</si>
  <si>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</si>
  <si>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</si>
  <si>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</si>
  <si>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</si>
  <si>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</si>
  <si>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</si>
  <si>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</si>
  <si>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</si>
  <si>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</si>
  <si>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</si>
  <si>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</si>
  <si>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</si>
  <si>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</si>
  <si>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</si>
  <si>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</si>
  <si>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</si>
  <si>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</si>
  <si>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</si>
  <si>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</si>
  <si>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</si>
  <si>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</si>
  <si>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</si>
  <si>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</si>
  <si>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</si>
  <si>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</si>
  <si>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</si>
  <si>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</si>
  <si>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</si>
  <si>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</si>
  <si>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</si>
  <si>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</si>
  <si>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</si>
  <si>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</si>
  <si>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</si>
  <si>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</si>
  <si>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</si>
  <si>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</si>
  <si>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</si>
  <si>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</si>
  <si>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</si>
  <si>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</si>
  <si>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</si>
  <si>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</si>
  <si>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</si>
  <si>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</si>
  <si>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</si>
  <si>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</si>
  <si>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</si>
  <si>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</si>
  <si>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</si>
  <si>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</si>
  <si>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</si>
  <si>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</si>
  <si>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</si>
  <si>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</si>
  <si>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</si>
  <si>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</si>
  <si>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</si>
  <si>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</si>
  <si>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</si>
  <si>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</si>
  <si>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</si>
  <si>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</si>
  <si>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</si>
  <si>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</si>
  <si>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</si>
  <si>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</si>
  <si>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</si>
  <si>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</si>
  <si>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</si>
  <si>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</si>
  <si>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</si>
  <si>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</si>
  <si>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</si>
  <si>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</si>
  <si>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</si>
  <si>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</si>
  <si>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</si>
  <si>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</si>
  <si>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</si>
  <si>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</si>
  <si>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</si>
  <si>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</si>
  <si>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</si>
  <si>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</si>
  <si>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</si>
  <si>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</si>
  <si>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</si>
  <si>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</si>
  <si>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</si>
  <si>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</si>
  <si>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</si>
  <si>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</si>
  <si>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</si>
  <si>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</si>
  <si>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</si>
  <si>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</si>
  <si>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</si>
  <si>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</si>
  <si>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</si>
  <si>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</si>
  <si>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</si>
  <si>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</si>
  <si>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</si>
  <si>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</si>
  <si>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</si>
  <si>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</si>
  <si>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</si>
  <si>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</si>
  <si>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</si>
  <si>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</si>
  <si>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</si>
  <si>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</si>
  <si>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</si>
  <si>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</si>
  <si>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</si>
  <si>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</si>
  <si>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</si>
  <si>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</si>
  <si>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</si>
  <si>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</si>
  <si>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</si>
  <si>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</si>
  <si>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</si>
  <si>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</si>
  <si>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</si>
  <si>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</si>
  <si>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</si>
  <si>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</si>
  <si>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</si>
  <si>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</si>
  <si>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</si>
  <si>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</si>
  <si>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</si>
  <si>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</si>
  <si>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</si>
  <si>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</si>
  <si>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</si>
  <si>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</si>
  <si>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</si>
  <si>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</si>
  <si>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</si>
  <si>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</si>
  <si>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</si>
  <si>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</si>
  <si>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</si>
  <si>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</si>
  <si>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</si>
  <si>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</si>
  <si>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</si>
  <si>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</si>
  <si>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</si>
  <si>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</si>
  <si>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</si>
  <si>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</si>
  <si>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</si>
  <si>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</si>
  <si>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</si>
  <si>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</si>
  <si>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</si>
  <si>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</si>
  <si>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</si>
  <si>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</si>
  <si>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</si>
  <si>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</si>
  <si>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</si>
  <si>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</si>
  <si>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</si>
  <si>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</si>
  <si>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</si>
  <si>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</si>
  <si>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</si>
  <si>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</si>
  <si>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</si>
  <si>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</si>
  <si>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</si>
  <si>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</si>
  <si>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</si>
  <si>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</si>
  <si>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</si>
  <si>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</si>
  <si>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</si>
  <si>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</si>
  <si>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</si>
  <si>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</si>
  <si>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</si>
  <si>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</si>
  <si>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</si>
  <si>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</si>
  <si>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</si>
  <si>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</si>
  <si>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</si>
  <si>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</si>
  <si>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</si>
  <si>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</si>
  <si>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</si>
  <si>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</si>
  <si>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</si>
  <si>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</si>
  <si>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</si>
  <si>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</si>
  <si>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</si>
  <si>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</si>
  <si>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</si>
  <si>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</si>
  <si>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</si>
  <si>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</si>
  <si>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</si>
  <si>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</si>
  <si>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</si>
  <si>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</si>
  <si>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</si>
  <si>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</si>
  <si>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</si>
  <si>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</si>
  <si>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</si>
  <si>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</si>
  <si>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</si>
  <si>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</si>
  <si>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</si>
  <si>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</si>
  <si>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</si>
  <si>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</si>
  <si>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</si>
  <si>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</si>
  <si>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</si>
  <si>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</si>
  <si>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</si>
  <si>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</si>
  <si>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</si>
  <si>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</si>
  <si>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</si>
  <si>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</si>
  <si>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</si>
  <si>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</si>
  <si>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</si>
  <si>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</si>
  <si>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</si>
  <si>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</si>
  <si>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</si>
  <si>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</si>
  <si>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</si>
  <si>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</si>
  <si>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</si>
  <si>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</si>
  <si>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</si>
  <si>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</si>
  <si>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</si>
  <si>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</si>
  <si>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</si>
  <si>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</si>
  <si>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</si>
  <si>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</si>
  <si>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</si>
  <si>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</si>
  <si>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</si>
  <si>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</si>
  <si>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</si>
  <si>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</si>
  <si>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</si>
  <si>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</si>
  <si>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</si>
  <si>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</si>
  <si>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</si>
  <si>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</si>
  <si>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</si>
  <si>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</si>
  <si>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</si>
  <si>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</si>
  <si>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</si>
  <si>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</si>
  <si>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</si>
  <si>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</si>
  <si>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</si>
  <si>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</si>
  <si>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</si>
  <si>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</si>
  <si>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</si>
  <si>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</si>
  <si>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</si>
  <si>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</si>
  <si>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</si>
  <si>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</si>
  <si>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</si>
  <si>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</si>
  <si>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</si>
  <si>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</si>
  <si>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</si>
  <si>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</si>
  <si>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</si>
  <si>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</si>
  <si>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</si>
  <si>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</si>
  <si>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</si>
  <si>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</si>
  <si>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</si>
  <si>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</si>
  <si>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</si>
  <si>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</si>
  <si>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</si>
  <si>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</si>
  <si>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</si>
  <si>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</si>
  <si>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</si>
  <si>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</si>
  <si>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</si>
  <si>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</si>
  <si>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</si>
  <si>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</si>
  <si>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</si>
  <si>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</si>
  <si>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</si>
  <si>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</si>
  <si>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</si>
  <si>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</si>
  <si>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</si>
  <si>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</si>
  <si>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</si>
  <si>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</si>
  <si>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</si>
  <si>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</si>
  <si>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</si>
  <si>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</si>
  <si>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</si>
  <si>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</si>
  <si>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</si>
  <si>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</si>
  <si>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</si>
  <si>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</si>
  <si>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</si>
  <si>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</si>
  <si>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</si>
  <si>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</si>
  <si>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</si>
  <si>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</si>
  <si>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</si>
  <si>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</si>
  <si>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</si>
  <si>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</si>
  <si>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</si>
  <si>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</si>
  <si>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</si>
  <si>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</si>
  <si>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</si>
  <si>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</si>
  <si>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</si>
  <si>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</si>
  <si>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</si>
  <si>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</si>
  <si>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</si>
  <si>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</si>
  <si>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</si>
  <si>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</si>
  <si>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</si>
  <si>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</si>
  <si>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</si>
  <si>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</si>
  <si>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</si>
  <si>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</si>
  <si>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</si>
  <si>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Ryšių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</si>
  <si>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</si>
  <si>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</si>
  <si>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</si>
  <si>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</si>
  <si>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</si>
  <si>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Šiaulių lopšelis-darželis "Žirniukas"</t>
  </si>
  <si>
    <t>2018 M. KOVO  31 D.</t>
  </si>
  <si>
    <t>ketvirtinė</t>
  </si>
  <si>
    <t>Ikimokyklinių ugdymo įstaigų finansavimas</t>
  </si>
  <si>
    <t>08.03.01.01.01</t>
  </si>
  <si>
    <t>Direktorė</t>
  </si>
  <si>
    <t>Vyr.buhalterė</t>
  </si>
  <si>
    <t>Virginija Butkienė</t>
  </si>
  <si>
    <t xml:space="preserve">                 Irena Urbutytė</t>
  </si>
  <si>
    <t>2018 m. balandžio 4d. 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</si>
</sst>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u/>
      <sz val="10"/>
      <name val="Times New Roman Baltic"/>
      <family val="1"/>
      <charset val="186"/>
    </font>
    <font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center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12" fillId="0" borderId="2" xfId="2" applyFont="1" applyBorder="1" applyAlignment="1" applyProtection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0" fillId="0" borderId="0" xfId="1" applyFont="1" applyAlignment="1">
      <alignment horizontal="center"/>
    </xf>
    <xf numFmtId="0" fontId="51" fillId="0" borderId="2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C41DE3-3254-4AFB-93BF-5658D1AE2568}" diskRevisions="1" revisionId="5123" version="2">
  <header guid="{FBC41DE3-3254-4AFB-93BF-5658D1AE2568}" dateTime="2018-05-16T11:05:11" maxSheetId="6" userName="Rastine" r:id="rId79">
    <sheetIdMap count="5">
      <sheetId val="1"/>
      <sheetId val="2"/>
      <sheetId val="3"/>
      <sheetId val="4"/>
      <sheetId val="5"/>
    </sheetIdMap>
  </header>
</header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B1875A7_E9F2_483D_8BAB_7E68F777AC74_.wvu.PrintTitles" hidden="1" oldHidden="1">
    <formula>'f2'!$19:$25</formula>
  </rdn>
  <rdn rId="0" localSheetId="1" customView="1" name="Z_2B1875A7_E9F2_483D_8BAB_7E68F777AC74_.wvu.Cols" hidden="1" oldHidden="1">
    <formula>'f2'!$M:$P</formula>
  </rdn>
  <rdn rId="0" localSheetId="2" customView="1" name="Z_2B1875A7_E9F2_483D_8BAB_7E68F777AC74_.wvu.PrintTitles" hidden="1" oldHidden="1">
    <formula>'f2 (2)'!$19:$25</formula>
  </rdn>
  <rdn rId="0" localSheetId="2" customView="1" name="Z_2B1875A7_E9F2_483D_8BAB_7E68F777AC74_.wvu.Cols" hidden="1" oldHidden="1">
    <formula>'f2 (2)'!$M:$P</formula>
  </rdn>
  <rdn rId="0" localSheetId="3" customView="1" name="Z_2B1875A7_E9F2_483D_8BAB_7E68F777AC74_.wvu.PrintTitles" hidden="1" oldHidden="1">
    <formula>'f2 (3)'!$19:$25</formula>
  </rdn>
  <rdn rId="0" localSheetId="3" customView="1" name="Z_2B1875A7_E9F2_483D_8BAB_7E68F777AC74_.wvu.Cols" hidden="1" oldHidden="1">
    <formula>'f2 (3)'!$M:$P</formula>
  </rdn>
  <rdn rId="0" localSheetId="4" customView="1" name="Z_2B1875A7_E9F2_483D_8BAB_7E68F777AC74_.wvu.PrintTitles" hidden="1" oldHidden="1">
    <formula>'F2 projektas'!$19:$29</formula>
  </rdn>
  <rdn rId="0" localSheetId="4" customView="1" name="Z_2B1875A7_E9F2_483D_8BAB_7E68F777AC74_.wvu.Cols" hidden="1" oldHidden="1">
    <formula>'F2 projektas'!$M:$P</formula>
  </rdn>
  <rcv guid="{2B1875A7-E9F2-483D-8BAB-7E68F777AC7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6" t="s">
        <v>176</v>
      </c>
      <c r="K1" s="397"/>
      <c r="L1" s="3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7"/>
      <c r="K2" s="397"/>
      <c r="L2" s="3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7"/>
      <c r="K3" s="397"/>
      <c r="L3" s="3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7"/>
      <c r="K4" s="397"/>
      <c r="L4" s="3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7"/>
      <c r="K5" s="397"/>
      <c r="L5" s="3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3"/>
      <c r="H6" s="414"/>
      <c r="I6" s="414"/>
      <c r="J6" s="414"/>
      <c r="K6" s="4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8" t="s">
        <v>173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9" t="s">
        <v>161</v>
      </c>
      <c r="H8" s="419"/>
      <c r="I8" s="419"/>
      <c r="J8" s="419"/>
      <c r="K8" s="4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7" t="s">
        <v>163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8" t="s">
        <v>164</v>
      </c>
      <c r="H10" s="418"/>
      <c r="I10" s="418"/>
      <c r="J10" s="418"/>
      <c r="K10" s="4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0" t="s">
        <v>162</v>
      </c>
      <c r="H11" s="420"/>
      <c r="I11" s="420"/>
      <c r="J11" s="420"/>
      <c r="K11" s="4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7" t="s">
        <v>5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8" t="s">
        <v>165</v>
      </c>
      <c r="H15" s="418"/>
      <c r="I15" s="418"/>
      <c r="J15" s="418"/>
      <c r="K15" s="4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1" t="s">
        <v>166</v>
      </c>
      <c r="H16" s="411"/>
      <c r="I16" s="411"/>
      <c r="J16" s="411"/>
      <c r="K16" s="4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5"/>
      <c r="H17" s="416"/>
      <c r="I17" s="416"/>
      <c r="J17" s="416"/>
      <c r="K17" s="4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3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4"/>
      <c r="D22" s="395"/>
      <c r="E22" s="395"/>
      <c r="F22" s="395"/>
      <c r="G22" s="395"/>
      <c r="H22" s="395"/>
      <c r="I22" s="39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2" t="s">
        <v>7</v>
      </c>
      <c r="H25" s="4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0" t="s">
        <v>2</v>
      </c>
      <c r="B27" s="401"/>
      <c r="C27" s="402"/>
      <c r="D27" s="402"/>
      <c r="E27" s="402"/>
      <c r="F27" s="402"/>
      <c r="G27" s="405" t="s">
        <v>3</v>
      </c>
      <c r="H27" s="407" t="s">
        <v>143</v>
      </c>
      <c r="I27" s="409" t="s">
        <v>147</v>
      </c>
      <c r="J27" s="410"/>
      <c r="K27" s="392" t="s">
        <v>144</v>
      </c>
      <c r="L27" s="39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3"/>
      <c r="B28" s="404"/>
      <c r="C28" s="404"/>
      <c r="D28" s="404"/>
      <c r="E28" s="404"/>
      <c r="F28" s="404"/>
      <c r="G28" s="406"/>
      <c r="H28" s="408"/>
      <c r="I28" s="182" t="s">
        <v>142</v>
      </c>
      <c r="J28" s="183" t="s">
        <v>141</v>
      </c>
      <c r="K28" s="393"/>
      <c r="L28" s="39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4" t="s">
        <v>139</v>
      </c>
      <c r="B29" s="385"/>
      <c r="C29" s="385"/>
      <c r="D29" s="385"/>
      <c r="E29" s="385"/>
      <c r="F29" s="3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6">
        <v>1</v>
      </c>
      <c r="B54" s="377"/>
      <c r="C54" s="377"/>
      <c r="D54" s="377"/>
      <c r="E54" s="377"/>
      <c r="F54" s="37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7">
        <v>1</v>
      </c>
      <c r="B90" s="388"/>
      <c r="C90" s="388"/>
      <c r="D90" s="388"/>
      <c r="E90" s="388"/>
      <c r="F90" s="38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9">
        <v>1</v>
      </c>
      <c r="B131" s="377"/>
      <c r="C131" s="377"/>
      <c r="D131" s="377"/>
      <c r="E131" s="377"/>
      <c r="F131" s="37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6">
        <v>1</v>
      </c>
      <c r="B171" s="377"/>
      <c r="C171" s="377"/>
      <c r="D171" s="377"/>
      <c r="E171" s="377"/>
      <c r="F171" s="37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9">
        <v>1</v>
      </c>
      <c r="B208" s="377"/>
      <c r="C208" s="377"/>
      <c r="D208" s="377"/>
      <c r="E208" s="377"/>
      <c r="F208" s="37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9">
        <v>1</v>
      </c>
      <c r="B247" s="377"/>
      <c r="C247" s="377"/>
      <c r="D247" s="377"/>
      <c r="E247" s="377"/>
      <c r="F247" s="37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9">
        <v>1</v>
      </c>
      <c r="B288" s="377"/>
      <c r="C288" s="377"/>
      <c r="D288" s="377"/>
      <c r="E288" s="377"/>
      <c r="F288" s="37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9">
        <v>1</v>
      </c>
      <c r="B330" s="377"/>
      <c r="C330" s="377"/>
      <c r="D330" s="377"/>
      <c r="E330" s="377"/>
      <c r="F330" s="37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0" t="s">
        <v>133</v>
      </c>
      <c r="L348" s="38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1" t="s">
        <v>175</v>
      </c>
      <c r="E351" s="382"/>
      <c r="F351" s="382"/>
      <c r="G351" s="382"/>
      <c r="H351" s="241"/>
      <c r="I351" s="186" t="s">
        <v>132</v>
      </c>
      <c r="J351" s="5"/>
      <c r="K351" s="380" t="s">
        <v>133</v>
      </c>
      <c r="L351" s="38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B1875A7-E9F2-483D-8BAB-7E68F777AC74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6" t="s">
        <v>176</v>
      </c>
      <c r="K1" s="397"/>
      <c r="L1" s="3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7"/>
      <c r="K2" s="397"/>
      <c r="L2" s="3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7"/>
      <c r="K3" s="397"/>
      <c r="L3" s="3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7"/>
      <c r="K4" s="397"/>
      <c r="L4" s="3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7"/>
      <c r="K5" s="397"/>
      <c r="L5" s="3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3"/>
      <c r="H6" s="414"/>
      <c r="I6" s="414"/>
      <c r="J6" s="414"/>
      <c r="K6" s="4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8" t="s">
        <v>173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9" t="s">
        <v>161</v>
      </c>
      <c r="H8" s="419"/>
      <c r="I8" s="419"/>
      <c r="J8" s="419"/>
      <c r="K8" s="4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7" t="s">
        <v>163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8" t="s">
        <v>164</v>
      </c>
      <c r="H10" s="418"/>
      <c r="I10" s="418"/>
      <c r="J10" s="418"/>
      <c r="K10" s="4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0" t="s">
        <v>162</v>
      </c>
      <c r="H11" s="420"/>
      <c r="I11" s="420"/>
      <c r="J11" s="420"/>
      <c r="K11" s="4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7" t="s">
        <v>5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8" t="s">
        <v>165</v>
      </c>
      <c r="H15" s="418"/>
      <c r="I15" s="418"/>
      <c r="J15" s="418"/>
      <c r="K15" s="4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1" t="s">
        <v>166</v>
      </c>
      <c r="H16" s="411"/>
      <c r="I16" s="411"/>
      <c r="J16" s="411"/>
      <c r="K16" s="4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5"/>
      <c r="H17" s="416"/>
      <c r="I17" s="416"/>
      <c r="J17" s="416"/>
      <c r="K17" s="4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3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1"/>
      <c r="D19" s="422"/>
      <c r="E19" s="422"/>
      <c r="F19" s="422"/>
      <c r="G19" s="422"/>
      <c r="H19" s="422"/>
      <c r="I19" s="42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4" t="s">
        <v>179</v>
      </c>
      <c r="D20" s="395"/>
      <c r="E20" s="395"/>
      <c r="F20" s="395"/>
      <c r="G20" s="395"/>
      <c r="H20" s="395"/>
      <c r="I20" s="39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4" t="s">
        <v>180</v>
      </c>
      <c r="D21" s="395"/>
      <c r="E21" s="395"/>
      <c r="F21" s="395"/>
      <c r="G21" s="395"/>
      <c r="H21" s="395"/>
      <c r="I21" s="39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4" t="s">
        <v>178</v>
      </c>
      <c r="D22" s="395"/>
      <c r="E22" s="395"/>
      <c r="F22" s="395"/>
      <c r="G22" s="395"/>
      <c r="H22" s="395"/>
      <c r="I22" s="39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2" t="s">
        <v>7</v>
      </c>
      <c r="H25" s="4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0" t="s">
        <v>2</v>
      </c>
      <c r="B27" s="401"/>
      <c r="C27" s="402"/>
      <c r="D27" s="402"/>
      <c r="E27" s="402"/>
      <c r="F27" s="402"/>
      <c r="G27" s="405" t="s">
        <v>3</v>
      </c>
      <c r="H27" s="407" t="s">
        <v>143</v>
      </c>
      <c r="I27" s="409" t="s">
        <v>147</v>
      </c>
      <c r="J27" s="410"/>
      <c r="K27" s="392" t="s">
        <v>144</v>
      </c>
      <c r="L27" s="39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3"/>
      <c r="B28" s="404"/>
      <c r="C28" s="404"/>
      <c r="D28" s="404"/>
      <c r="E28" s="404"/>
      <c r="F28" s="404"/>
      <c r="G28" s="406"/>
      <c r="H28" s="408"/>
      <c r="I28" s="182" t="s">
        <v>142</v>
      </c>
      <c r="J28" s="183" t="s">
        <v>141</v>
      </c>
      <c r="K28" s="393"/>
      <c r="L28" s="39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4" t="s">
        <v>139</v>
      </c>
      <c r="B29" s="385"/>
      <c r="C29" s="385"/>
      <c r="D29" s="385"/>
      <c r="E29" s="385"/>
      <c r="F29" s="3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6">
        <v>1</v>
      </c>
      <c r="B54" s="377"/>
      <c r="C54" s="377"/>
      <c r="D54" s="377"/>
      <c r="E54" s="377"/>
      <c r="F54" s="37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7">
        <v>1</v>
      </c>
      <c r="B90" s="388"/>
      <c r="C90" s="388"/>
      <c r="D90" s="388"/>
      <c r="E90" s="388"/>
      <c r="F90" s="38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9">
        <v>1</v>
      </c>
      <c r="B131" s="377"/>
      <c r="C131" s="377"/>
      <c r="D131" s="377"/>
      <c r="E131" s="377"/>
      <c r="F131" s="37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6">
        <v>1</v>
      </c>
      <c r="B171" s="377"/>
      <c r="C171" s="377"/>
      <c r="D171" s="377"/>
      <c r="E171" s="377"/>
      <c r="F171" s="37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9">
        <v>1</v>
      </c>
      <c r="B208" s="377"/>
      <c r="C208" s="377"/>
      <c r="D208" s="377"/>
      <c r="E208" s="377"/>
      <c r="F208" s="37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9">
        <v>1</v>
      </c>
      <c r="B247" s="377"/>
      <c r="C247" s="377"/>
      <c r="D247" s="377"/>
      <c r="E247" s="377"/>
      <c r="F247" s="37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9">
        <v>1</v>
      </c>
      <c r="B288" s="377"/>
      <c r="C288" s="377"/>
      <c r="D288" s="377"/>
      <c r="E288" s="377"/>
      <c r="F288" s="37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9">
        <v>1</v>
      </c>
      <c r="B330" s="377"/>
      <c r="C330" s="377"/>
      <c r="D330" s="377"/>
      <c r="E330" s="377"/>
      <c r="F330" s="37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0" t="s">
        <v>133</v>
      </c>
      <c r="L348" s="38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1" t="s">
        <v>175</v>
      </c>
      <c r="E351" s="382"/>
      <c r="F351" s="382"/>
      <c r="G351" s="382"/>
      <c r="H351" s="241"/>
      <c r="I351" s="186" t="s">
        <v>132</v>
      </c>
      <c r="J351" s="5"/>
      <c r="K351" s="380" t="s">
        <v>133</v>
      </c>
      <c r="L351" s="38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B1875A7-E9F2-483D-8BAB-7E68F777AC74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3"/>
      <c r="H6" s="414"/>
      <c r="I6" s="414"/>
      <c r="J6" s="414"/>
      <c r="K6" s="4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8" t="s">
        <v>173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9" t="s">
        <v>161</v>
      </c>
      <c r="H8" s="419"/>
      <c r="I8" s="419"/>
      <c r="J8" s="419"/>
      <c r="K8" s="4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7" t="s">
        <v>163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8" t="s">
        <v>164</v>
      </c>
      <c r="H10" s="418"/>
      <c r="I10" s="418"/>
      <c r="J10" s="418"/>
      <c r="K10" s="4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0" t="s">
        <v>162</v>
      </c>
      <c r="H11" s="420"/>
      <c r="I11" s="420"/>
      <c r="J11" s="420"/>
      <c r="K11" s="4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7" t="s">
        <v>5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8" t="s">
        <v>165</v>
      </c>
      <c r="H15" s="418"/>
      <c r="I15" s="418"/>
      <c r="J15" s="418"/>
      <c r="K15" s="418"/>
      <c r="M15" s="3"/>
      <c r="N15" s="3"/>
      <c r="O15" s="3"/>
      <c r="P15" s="3"/>
    </row>
    <row r="16" spans="1:36" ht="11.25" customHeight="1">
      <c r="G16" s="411" t="s">
        <v>166</v>
      </c>
      <c r="H16" s="411"/>
      <c r="I16" s="411"/>
      <c r="J16" s="411"/>
      <c r="K16" s="411"/>
      <c r="M16" s="3"/>
      <c r="N16" s="3"/>
      <c r="O16" s="3"/>
      <c r="P16" s="3"/>
    </row>
    <row r="17" spans="1:17">
      <c r="A17" s="5"/>
      <c r="B17" s="169"/>
      <c r="C17" s="169"/>
      <c r="D17" s="169"/>
      <c r="E17" s="395"/>
      <c r="F17" s="395"/>
      <c r="G17" s="395"/>
      <c r="H17" s="395"/>
      <c r="I17" s="395"/>
      <c r="J17" s="395"/>
      <c r="K17" s="395"/>
      <c r="L17" s="169"/>
      <c r="M17" s="3"/>
      <c r="N17" s="3"/>
      <c r="O17" s="3"/>
      <c r="P17" s="3"/>
    </row>
    <row r="18" spans="1:17" ht="12" customHeight="1">
      <c r="A18" s="383" t="s">
        <v>177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1"/>
      <c r="D22" s="423"/>
      <c r="E22" s="423"/>
      <c r="F22" s="423"/>
      <c r="G22" s="423"/>
      <c r="H22" s="423"/>
      <c r="I22" s="42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2" t="s">
        <v>7</v>
      </c>
      <c r="H25" s="412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0" t="s">
        <v>2</v>
      </c>
      <c r="B27" s="401"/>
      <c r="C27" s="402"/>
      <c r="D27" s="402"/>
      <c r="E27" s="402"/>
      <c r="F27" s="402"/>
      <c r="G27" s="405" t="s">
        <v>3</v>
      </c>
      <c r="H27" s="407" t="s">
        <v>143</v>
      </c>
      <c r="I27" s="409" t="s">
        <v>147</v>
      </c>
      <c r="J27" s="410"/>
      <c r="K27" s="392" t="s">
        <v>144</v>
      </c>
      <c r="L27" s="390" t="s">
        <v>168</v>
      </c>
      <c r="M27" s="105"/>
      <c r="N27" s="3"/>
      <c r="O27" s="3"/>
      <c r="P27" s="3"/>
    </row>
    <row r="28" spans="1:17" ht="46.5" customHeight="1">
      <c r="A28" s="403"/>
      <c r="B28" s="404"/>
      <c r="C28" s="404"/>
      <c r="D28" s="404"/>
      <c r="E28" s="404"/>
      <c r="F28" s="404"/>
      <c r="G28" s="406"/>
      <c r="H28" s="408"/>
      <c r="I28" s="182" t="s">
        <v>142</v>
      </c>
      <c r="J28" s="183" t="s">
        <v>141</v>
      </c>
      <c r="K28" s="393"/>
      <c r="L28" s="391"/>
      <c r="M28" s="3"/>
      <c r="N28" s="3"/>
      <c r="O28" s="3"/>
      <c r="P28" s="3"/>
      <c r="Q28" s="3"/>
    </row>
    <row r="29" spans="1:17" ht="11.25" customHeight="1">
      <c r="A29" s="384" t="s">
        <v>139</v>
      </c>
      <c r="B29" s="385"/>
      <c r="C29" s="385"/>
      <c r="D29" s="385"/>
      <c r="E29" s="385"/>
      <c r="F29" s="3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6">
        <v>1</v>
      </c>
      <c r="B53" s="377"/>
      <c r="C53" s="377"/>
      <c r="D53" s="377"/>
      <c r="E53" s="377"/>
      <c r="F53" s="37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7">
        <v>1</v>
      </c>
      <c r="B90" s="388"/>
      <c r="C90" s="388"/>
      <c r="D90" s="388"/>
      <c r="E90" s="388"/>
      <c r="F90" s="38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79">
        <v>1</v>
      </c>
      <c r="B135" s="377"/>
      <c r="C135" s="377"/>
      <c r="D135" s="377"/>
      <c r="E135" s="377"/>
      <c r="F135" s="378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6">
        <v>1</v>
      </c>
      <c r="B179" s="377"/>
      <c r="C179" s="377"/>
      <c r="D179" s="377"/>
      <c r="E179" s="377"/>
      <c r="F179" s="378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79">
        <v>1</v>
      </c>
      <c r="B217" s="377"/>
      <c r="C217" s="377"/>
      <c r="D217" s="377"/>
      <c r="E217" s="377"/>
      <c r="F217" s="378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79">
        <v>1</v>
      </c>
      <c r="B264" s="377"/>
      <c r="C264" s="377"/>
      <c r="D264" s="377"/>
      <c r="E264" s="377"/>
      <c r="F264" s="378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79">
        <v>1</v>
      </c>
      <c r="B310" s="377"/>
      <c r="C310" s="377"/>
      <c r="D310" s="377"/>
      <c r="E310" s="377"/>
      <c r="F310" s="378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79">
        <v>1</v>
      </c>
      <c r="B363" s="377"/>
      <c r="C363" s="377"/>
      <c r="D363" s="377"/>
      <c r="E363" s="377"/>
      <c r="F363" s="378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0" t="s">
        <v>133</v>
      </c>
      <c r="L385" s="380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81" t="s">
        <v>175</v>
      </c>
      <c r="E388" s="382"/>
      <c r="F388" s="382"/>
      <c r="G388" s="382"/>
      <c r="H388" s="241"/>
      <c r="I388" s="186" t="s">
        <v>132</v>
      </c>
      <c r="J388" s="5"/>
      <c r="K388" s="380" t="s">
        <v>133</v>
      </c>
      <c r="L388" s="380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B1875A7-E9F2-483D-8BAB-7E68F777AC74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7"/>
  <sheetViews>
    <sheetView showZeros="0" tabSelected="1" topLeftCell="A10" zoomScaleNormal="100" zoomScaleSheetLayoutView="120" workbookViewId="0">
      <selection activeCell="R21" sqref="R21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1" width="11.710937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701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>
      <c r="A6" s="3"/>
      <c r="B6" s="3"/>
      <c r="C6" s="3"/>
      <c r="D6" s="3"/>
      <c r="E6" s="3"/>
      <c r="F6" s="14"/>
      <c r="G6" s="425" t="s">
        <v>702</v>
      </c>
      <c r="H6" s="426"/>
      <c r="I6" s="426"/>
      <c r="J6" s="426"/>
      <c r="K6" s="42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8" t="s">
        <v>173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19" t="s">
        <v>161</v>
      </c>
      <c r="H8" s="419"/>
      <c r="I8" s="419"/>
      <c r="J8" s="419"/>
      <c r="K8" s="419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7" t="s">
        <v>703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8" t="s">
        <v>704</v>
      </c>
      <c r="H10" s="418"/>
      <c r="I10" s="418"/>
      <c r="J10" s="418"/>
      <c r="K10" s="4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0" t="s">
        <v>162</v>
      </c>
      <c r="H11" s="420"/>
      <c r="I11" s="420"/>
      <c r="J11" s="420"/>
      <c r="K11" s="4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7" t="s">
        <v>5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7" t="s">
        <v>711</v>
      </c>
      <c r="H15" s="427"/>
      <c r="I15" s="427"/>
      <c r="J15" s="427"/>
      <c r="K15" s="427"/>
      <c r="M15" s="3"/>
      <c r="N15" s="3"/>
      <c r="O15" s="3"/>
      <c r="P15" s="3"/>
    </row>
    <row r="16" spans="1:36" ht="11.25" customHeight="1">
      <c r="G16" s="411" t="s">
        <v>166</v>
      </c>
      <c r="H16" s="411"/>
      <c r="I16" s="411"/>
      <c r="J16" s="411"/>
      <c r="K16" s="411"/>
      <c r="M16" s="3"/>
      <c r="N16" s="3"/>
      <c r="O16" s="3"/>
      <c r="P16" s="3"/>
    </row>
    <row r="17" spans="1:18">
      <c r="A17" s="297"/>
      <c r="B17" s="299"/>
      <c r="C17" s="299"/>
      <c r="D17" s="299"/>
      <c r="E17" s="428" t="s">
        <v>705</v>
      </c>
      <c r="F17" s="428"/>
      <c r="G17" s="428"/>
      <c r="H17" s="428"/>
      <c r="I17" s="428"/>
      <c r="J17" s="428"/>
      <c r="K17" s="428"/>
      <c r="L17" s="299"/>
      <c r="M17" s="3"/>
      <c r="N17" s="3"/>
      <c r="O17" s="3"/>
      <c r="P17" s="3"/>
    </row>
    <row r="18" spans="1:18" ht="12" customHeight="1">
      <c r="A18" s="383" t="s">
        <v>177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1"/>
      <c r="D22" s="423"/>
      <c r="E22" s="423"/>
      <c r="F22" s="423"/>
      <c r="G22" s="423"/>
      <c r="H22" s="423"/>
      <c r="I22" s="423"/>
      <c r="J22" s="4"/>
      <c r="K22" s="177" t="s">
        <v>1</v>
      </c>
      <c r="L22" s="16">
        <v>190527715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 t="s">
        <v>706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151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12" t="s">
        <v>7</v>
      </c>
      <c r="H25" s="412"/>
      <c r="I25" s="359">
        <v>9</v>
      </c>
      <c r="J25" s="360">
        <v>1</v>
      </c>
      <c r="K25" s="361">
        <v>1</v>
      </c>
      <c r="L25" s="361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4" t="s">
        <v>2</v>
      </c>
      <c r="B27" s="402"/>
      <c r="C27" s="402"/>
      <c r="D27" s="402"/>
      <c r="E27" s="402"/>
      <c r="F27" s="402"/>
      <c r="G27" s="405" t="s">
        <v>3</v>
      </c>
      <c r="H27" s="407" t="s">
        <v>143</v>
      </c>
      <c r="I27" s="409" t="s">
        <v>147</v>
      </c>
      <c r="J27" s="410"/>
      <c r="K27" s="392" t="s">
        <v>144</v>
      </c>
      <c r="L27" s="390" t="s">
        <v>168</v>
      </c>
      <c r="M27" s="105"/>
      <c r="N27" s="3"/>
      <c r="O27" s="3"/>
      <c r="P27" s="3"/>
    </row>
    <row r="28" spans="1:18" ht="46.5" customHeight="1">
      <c r="A28" s="403"/>
      <c r="B28" s="404"/>
      <c r="C28" s="404"/>
      <c r="D28" s="404"/>
      <c r="E28" s="404"/>
      <c r="F28" s="404"/>
      <c r="G28" s="406"/>
      <c r="H28" s="408"/>
      <c r="I28" s="182" t="s">
        <v>142</v>
      </c>
      <c r="J28" s="183" t="s">
        <v>141</v>
      </c>
      <c r="K28" s="393"/>
      <c r="L28" s="391"/>
      <c r="M28" s="3"/>
      <c r="N28" s="3"/>
      <c r="O28" s="3"/>
      <c r="P28" s="3"/>
      <c r="Q28" s="3"/>
    </row>
    <row r="29" spans="1:18" ht="11.25" customHeight="1">
      <c r="A29" s="384" t="s">
        <v>139</v>
      </c>
      <c r="B29" s="385"/>
      <c r="C29" s="385"/>
      <c r="D29" s="385"/>
      <c r="E29" s="385"/>
      <c r="F29" s="38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2">
        <f>SUM(I31+I42)</f>
        <v>143000</v>
      </c>
      <c r="J30" s="362">
        <f t="shared" ref="J30:L30" si="0">SUM(J31+J42)</f>
        <v>35500</v>
      </c>
      <c r="K30" s="362">
        <f t="shared" si="0"/>
        <v>33300</v>
      </c>
      <c r="L30" s="362">
        <f t="shared" si="0"/>
        <v>33300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2">
        <f>SUM(I32+I38)</f>
        <v>137700</v>
      </c>
      <c r="J31" s="362">
        <f>SUM(J32+J38)</f>
        <v>34300</v>
      </c>
      <c r="K31" s="363">
        <f>SUM(K32+K38)</f>
        <v>32100</v>
      </c>
      <c r="L31" s="364">
        <f>SUM(L32+L38)</f>
        <v>32100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5">
        <f>SUM(I33)</f>
        <v>105500</v>
      </c>
      <c r="J32" s="365">
        <f t="shared" ref="J32:L34" si="1">SUM(J33)</f>
        <v>26300</v>
      </c>
      <c r="K32" s="366">
        <f t="shared" si="1"/>
        <v>24700</v>
      </c>
      <c r="L32" s="365">
        <f t="shared" si="1"/>
        <v>24700</v>
      </c>
      <c r="M32" s="3"/>
      <c r="N32" s="3"/>
      <c r="O32" s="3"/>
      <c r="P32" s="3"/>
      <c r="Q32" s="349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2">
        <f>SUM(I34+I36)</f>
        <v>105500</v>
      </c>
      <c r="J33" s="362">
        <f t="shared" si="1"/>
        <v>26300</v>
      </c>
      <c r="K33" s="362">
        <f t="shared" si="1"/>
        <v>24700</v>
      </c>
      <c r="L33" s="362">
        <f t="shared" si="1"/>
        <v>24700</v>
      </c>
      <c r="M33" s="3"/>
      <c r="N33" s="3"/>
      <c r="O33" s="3"/>
      <c r="P33" s="3"/>
      <c r="Q33" s="349"/>
      <c r="R33" s="349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6">
        <f>SUM(I35)</f>
        <v>105500</v>
      </c>
      <c r="J34" s="366">
        <f t="shared" si="1"/>
        <v>26300</v>
      </c>
      <c r="K34" s="366">
        <f t="shared" si="1"/>
        <v>24700</v>
      </c>
      <c r="L34" s="366">
        <f t="shared" si="1"/>
        <v>24700</v>
      </c>
      <c r="M34" s="3"/>
      <c r="N34" s="3"/>
      <c r="O34" s="3"/>
      <c r="P34" s="3"/>
      <c r="Q34" s="349"/>
      <c r="R34" s="349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67">
        <v>105500</v>
      </c>
      <c r="J35" s="368">
        <v>26300</v>
      </c>
      <c r="K35" s="368">
        <v>24700</v>
      </c>
      <c r="L35" s="368">
        <v>24700</v>
      </c>
      <c r="M35" s="3"/>
      <c r="N35" s="3"/>
      <c r="O35" s="3"/>
      <c r="P35" s="3"/>
      <c r="Q35" s="349"/>
      <c r="R35" s="349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6">
        <f>I37</f>
        <v>0</v>
      </c>
      <c r="J36" s="366">
        <f t="shared" ref="J36:L36" si="2">J37</f>
        <v>0</v>
      </c>
      <c r="K36" s="366">
        <f>K37</f>
        <v>0</v>
      </c>
      <c r="L36" s="366">
        <f t="shared" si="2"/>
        <v>0</v>
      </c>
      <c r="M36" s="3"/>
      <c r="N36" s="3"/>
      <c r="O36" s="3"/>
      <c r="P36" s="3"/>
      <c r="Q36" s="349"/>
      <c r="R36" s="349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68"/>
      <c r="J37" s="369"/>
      <c r="K37" s="368"/>
      <c r="L37" s="369"/>
      <c r="M37" s="3"/>
      <c r="N37" s="3"/>
      <c r="O37" s="3"/>
      <c r="P37" s="3"/>
      <c r="Q37" s="349"/>
      <c r="R37" s="349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6">
        <f>I39</f>
        <v>32200</v>
      </c>
      <c r="J38" s="365">
        <f t="shared" ref="J38:L39" si="3">J39</f>
        <v>8000</v>
      </c>
      <c r="K38" s="366">
        <f t="shared" si="3"/>
        <v>7400</v>
      </c>
      <c r="L38" s="365">
        <f t="shared" si="3"/>
        <v>7400</v>
      </c>
      <c r="M38" s="3"/>
      <c r="N38" s="3"/>
      <c r="O38" s="3"/>
      <c r="P38" s="3"/>
      <c r="Q38" s="349"/>
      <c r="R38" s="349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6">
        <f>I40</f>
        <v>32200</v>
      </c>
      <c r="J39" s="365">
        <f t="shared" si="3"/>
        <v>8000</v>
      </c>
      <c r="K39" s="365">
        <f t="shared" si="3"/>
        <v>7400</v>
      </c>
      <c r="L39" s="365">
        <f t="shared" si="3"/>
        <v>7400</v>
      </c>
      <c r="M39" s="3"/>
      <c r="N39" s="3"/>
      <c r="O39" s="3"/>
      <c r="P39" s="3"/>
      <c r="Q39" s="349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5">
        <f>I41</f>
        <v>32200</v>
      </c>
      <c r="J40" s="365">
        <f>J41</f>
        <v>8000</v>
      </c>
      <c r="K40" s="365">
        <f>K41</f>
        <v>7400</v>
      </c>
      <c r="L40" s="365">
        <f>L41</f>
        <v>7400</v>
      </c>
      <c r="M40" s="3"/>
      <c r="N40" s="3"/>
      <c r="O40" s="3"/>
      <c r="P40" s="3"/>
      <c r="Q40" s="349"/>
      <c r="R40" s="349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69">
        <v>32200</v>
      </c>
      <c r="J41" s="368">
        <v>8000</v>
      </c>
      <c r="K41" s="368">
        <v>7400</v>
      </c>
      <c r="L41" s="368">
        <v>7400</v>
      </c>
      <c r="M41" s="3"/>
      <c r="N41" s="3"/>
      <c r="O41" s="3"/>
      <c r="P41" s="3"/>
      <c r="Q41" s="349"/>
      <c r="R41" s="349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370">
        <f>I43</f>
        <v>5300</v>
      </c>
      <c r="J42" s="371">
        <f t="shared" ref="J42:L44" si="4">J43</f>
        <v>1200</v>
      </c>
      <c r="K42" s="370">
        <f t="shared" si="4"/>
        <v>1200</v>
      </c>
      <c r="L42" s="370">
        <f t="shared" si="4"/>
        <v>1200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365">
        <f>I44</f>
        <v>5300</v>
      </c>
      <c r="J43" s="366">
        <f t="shared" si="4"/>
        <v>1200</v>
      </c>
      <c r="K43" s="365">
        <f t="shared" si="4"/>
        <v>1200</v>
      </c>
      <c r="L43" s="366">
        <f t="shared" si="4"/>
        <v>1200</v>
      </c>
      <c r="M43" s="3"/>
      <c r="N43" s="3"/>
      <c r="O43" s="3"/>
      <c r="P43" s="3"/>
      <c r="Q43" s="349"/>
      <c r="R43"/>
      <c r="S43" s="349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365">
        <f>I45</f>
        <v>5300</v>
      </c>
      <c r="J44" s="366">
        <f t="shared" si="4"/>
        <v>1200</v>
      </c>
      <c r="K44" s="372">
        <f t="shared" si="4"/>
        <v>1200</v>
      </c>
      <c r="L44" s="372">
        <f t="shared" si="4"/>
        <v>1200</v>
      </c>
      <c r="M44" s="3"/>
      <c r="N44" s="3"/>
      <c r="O44" s="3"/>
      <c r="P44" s="3"/>
      <c r="Q44" s="349"/>
      <c r="R44" s="349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373">
        <f>SUM(I46:I53)</f>
        <v>5300</v>
      </c>
      <c r="J45" s="373">
        <f>SUM(J46:J53)</f>
        <v>1200</v>
      </c>
      <c r="K45" s="374">
        <f>SUM(K46:K53)</f>
        <v>1200</v>
      </c>
      <c r="L45" s="374">
        <f>SUM(L46:L53)</f>
        <v>1200</v>
      </c>
      <c r="M45" s="3"/>
      <c r="N45" s="3"/>
      <c r="O45" s="3"/>
      <c r="P45" s="3"/>
      <c r="Q45" s="349"/>
      <c r="R45" s="349"/>
      <c r="S45"/>
    </row>
    <row r="46" spans="1:19" ht="14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5</v>
      </c>
      <c r="G46" s="59" t="s">
        <v>696</v>
      </c>
      <c r="H46" s="195">
        <v>19</v>
      </c>
      <c r="I46" s="368"/>
      <c r="J46" s="368"/>
      <c r="K46" s="368"/>
      <c r="L46" s="368"/>
      <c r="M46" s="3"/>
      <c r="N46" s="3"/>
      <c r="O46" s="3"/>
      <c r="P46" s="3"/>
      <c r="Q46" s="349"/>
      <c r="R46" s="349"/>
      <c r="S46"/>
    </row>
    <row r="47" spans="1:19" ht="25.5">
      <c r="A47" s="39">
        <v>2</v>
      </c>
      <c r="B47" s="42">
        <v>2</v>
      </c>
      <c r="C47" s="48">
        <v>1</v>
      </c>
      <c r="D47" s="48">
        <v>1</v>
      </c>
      <c r="E47" s="48">
        <v>1</v>
      </c>
      <c r="F47" s="36">
        <v>15</v>
      </c>
      <c r="G47" s="346" t="s">
        <v>675</v>
      </c>
      <c r="H47" s="195">
        <v>25</v>
      </c>
      <c r="I47" s="369"/>
      <c r="J47" s="368"/>
      <c r="K47" s="368"/>
      <c r="L47" s="368"/>
      <c r="M47" s="3"/>
      <c r="N47" s="3"/>
      <c r="O47" s="3"/>
      <c r="P47" s="3"/>
      <c r="Q47" s="349"/>
      <c r="R47" s="349"/>
      <c r="S47"/>
    </row>
    <row r="48" spans="1:19" ht="15.75">
      <c r="A48" s="39">
        <v>2</v>
      </c>
      <c r="B48" s="42">
        <v>2</v>
      </c>
      <c r="C48" s="48">
        <v>1</v>
      </c>
      <c r="D48" s="48">
        <v>1</v>
      </c>
      <c r="E48" s="48">
        <v>1</v>
      </c>
      <c r="F48" s="36">
        <v>16</v>
      </c>
      <c r="G48" s="59" t="s">
        <v>676</v>
      </c>
      <c r="H48" s="195">
        <v>26</v>
      </c>
      <c r="I48" s="369">
        <v>800</v>
      </c>
      <c r="J48" s="368">
        <v>200</v>
      </c>
      <c r="K48" s="368">
        <v>200</v>
      </c>
      <c r="L48" s="368">
        <v>200</v>
      </c>
      <c r="M48" s="3"/>
      <c r="N48" s="3"/>
      <c r="O48" s="3"/>
      <c r="P48" s="3"/>
      <c r="Q48" s="349"/>
      <c r="R48" s="349"/>
      <c r="S48"/>
    </row>
    <row r="49" spans="1:19" ht="14.25" customHeight="1">
      <c r="A49" s="39">
        <v>2</v>
      </c>
      <c r="B49" s="42">
        <v>2</v>
      </c>
      <c r="C49" s="48">
        <v>1</v>
      </c>
      <c r="D49" s="48">
        <v>1</v>
      </c>
      <c r="E49" s="48">
        <v>1</v>
      </c>
      <c r="F49" s="36">
        <v>20</v>
      </c>
      <c r="G49" s="59" t="s">
        <v>697</v>
      </c>
      <c r="H49" s="195">
        <v>28</v>
      </c>
      <c r="I49" s="369"/>
      <c r="J49" s="368"/>
      <c r="K49" s="368"/>
      <c r="L49" s="368"/>
      <c r="M49" s="3"/>
      <c r="N49" s="3"/>
      <c r="O49" s="3"/>
      <c r="P49" s="3"/>
      <c r="Q49" s="349"/>
      <c r="R49" s="349"/>
      <c r="S49"/>
    </row>
    <row r="50" spans="1:19" ht="27.75" customHeight="1">
      <c r="A50" s="335">
        <v>2</v>
      </c>
      <c r="B50" s="262">
        <v>2</v>
      </c>
      <c r="C50" s="257">
        <v>1</v>
      </c>
      <c r="D50" s="257">
        <v>1</v>
      </c>
      <c r="E50" s="257">
        <v>1</v>
      </c>
      <c r="F50" s="336">
        <v>21</v>
      </c>
      <c r="G50" s="346" t="s">
        <v>698</v>
      </c>
      <c r="H50" s="195">
        <v>29</v>
      </c>
      <c r="I50" s="369">
        <v>900</v>
      </c>
      <c r="J50" s="368">
        <v>200</v>
      </c>
      <c r="K50" s="368">
        <v>200</v>
      </c>
      <c r="L50" s="368">
        <v>200</v>
      </c>
      <c r="M50" s="3"/>
      <c r="N50" s="3"/>
      <c r="O50" s="3"/>
      <c r="P50" s="3"/>
      <c r="Q50" s="349"/>
      <c r="R50" s="349"/>
      <c r="S50"/>
    </row>
    <row r="51" spans="1:19" ht="12" customHeight="1">
      <c r="A51" s="335">
        <v>2</v>
      </c>
      <c r="B51" s="262">
        <v>2</v>
      </c>
      <c r="C51" s="257">
        <v>1</v>
      </c>
      <c r="D51" s="257">
        <v>1</v>
      </c>
      <c r="E51" s="257">
        <v>1</v>
      </c>
      <c r="F51" s="336">
        <v>22</v>
      </c>
      <c r="G51" s="346" t="s">
        <v>680</v>
      </c>
      <c r="H51" s="195">
        <v>30</v>
      </c>
      <c r="I51" s="369"/>
      <c r="J51" s="368"/>
      <c r="K51" s="368"/>
      <c r="L51" s="368"/>
      <c r="M51" s="3"/>
      <c r="N51" s="3"/>
      <c r="O51" s="3"/>
      <c r="P51" s="3"/>
      <c r="Q51" s="349"/>
      <c r="R51" s="349"/>
      <c r="S51"/>
    </row>
    <row r="52" spans="1:19" ht="12" customHeight="1">
      <c r="A52" s="335">
        <v>2</v>
      </c>
      <c r="B52" s="262">
        <v>2</v>
      </c>
      <c r="C52" s="257">
        <v>1</v>
      </c>
      <c r="D52" s="257">
        <v>1</v>
      </c>
      <c r="E52" s="257">
        <v>1</v>
      </c>
      <c r="F52" s="336">
        <v>23</v>
      </c>
      <c r="G52" s="346" t="s">
        <v>699</v>
      </c>
      <c r="H52" s="195">
        <v>31</v>
      </c>
      <c r="I52" s="369">
        <v>3100</v>
      </c>
      <c r="J52" s="368">
        <v>700</v>
      </c>
      <c r="K52" s="368">
        <v>700</v>
      </c>
      <c r="L52" s="368">
        <v>700</v>
      </c>
      <c r="M52" s="3"/>
      <c r="N52" s="3"/>
      <c r="O52" s="3"/>
      <c r="P52" s="3"/>
      <c r="Q52" s="349"/>
      <c r="R52" s="349"/>
      <c r="S52"/>
    </row>
    <row r="53" spans="1:19" ht="15" customHeight="1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30</v>
      </c>
      <c r="G53" s="346" t="s">
        <v>700</v>
      </c>
      <c r="H53" s="195">
        <v>32</v>
      </c>
      <c r="I53" s="369">
        <v>500</v>
      </c>
      <c r="J53" s="368">
        <v>100</v>
      </c>
      <c r="K53" s="368">
        <v>100</v>
      </c>
      <c r="L53" s="368">
        <v>100</v>
      </c>
      <c r="M53" s="3"/>
      <c r="N53" s="3"/>
      <c r="O53" s="3"/>
      <c r="P53" s="3"/>
      <c r="Q53" s="349"/>
      <c r="R53" s="349"/>
      <c r="S53"/>
    </row>
    <row r="54" spans="1:19" ht="18.75" customHeight="1">
      <c r="A54" s="98"/>
      <c r="B54" s="98"/>
      <c r="C54" s="99"/>
      <c r="D54" s="80"/>
      <c r="E54" s="100"/>
      <c r="F54" s="101"/>
      <c r="G54" s="353" t="s">
        <v>138</v>
      </c>
      <c r="H54" s="195">
        <v>331</v>
      </c>
      <c r="I54" s="375">
        <f>SUM(I30)</f>
        <v>143000</v>
      </c>
      <c r="J54" s="375">
        <f t="shared" ref="J54:P54" si="5">SUM(J30)</f>
        <v>35500</v>
      </c>
      <c r="K54" s="375">
        <f t="shared" si="5"/>
        <v>33300</v>
      </c>
      <c r="L54" s="375">
        <f t="shared" si="5"/>
        <v>33300</v>
      </c>
      <c r="M54" s="375">
        <f t="shared" si="5"/>
        <v>0</v>
      </c>
      <c r="N54" s="375">
        <f t="shared" si="5"/>
        <v>0</v>
      </c>
      <c r="O54" s="375">
        <f t="shared" si="5"/>
        <v>0</v>
      </c>
      <c r="P54" s="375">
        <f t="shared" si="5"/>
        <v>0</v>
      </c>
      <c r="Q54" s="3"/>
    </row>
    <row r="55" spans="1:19" ht="18.75" customHeight="1">
      <c r="A55" s="3"/>
      <c r="B55" s="3"/>
      <c r="C55" s="3"/>
      <c r="D55" s="3"/>
      <c r="E55" s="3"/>
      <c r="F55" s="14"/>
      <c r="G55" s="96"/>
      <c r="H55" s="354"/>
      <c r="I55" s="355"/>
      <c r="J55" s="356"/>
      <c r="K55" s="356"/>
      <c r="L55" s="356"/>
      <c r="M55" s="3"/>
      <c r="N55" s="3"/>
      <c r="O55" s="3"/>
      <c r="P55" s="3"/>
      <c r="Q55" s="3"/>
    </row>
    <row r="56" spans="1:19" ht="18.75" customHeight="1">
      <c r="A56" s="3"/>
      <c r="B56" s="3"/>
      <c r="C56" s="3"/>
      <c r="D56" s="82"/>
      <c r="E56" s="82"/>
      <c r="F56" s="242"/>
      <c r="G56" s="358" t="s">
        <v>707</v>
      </c>
      <c r="H56" s="354"/>
      <c r="I56" s="357"/>
      <c r="J56" s="356"/>
      <c r="K56" s="357" t="s">
        <v>710</v>
      </c>
      <c r="L56" s="357"/>
      <c r="M56" s="3"/>
      <c r="N56" s="3"/>
      <c r="O56" s="3"/>
      <c r="P56" s="3"/>
      <c r="Q56" s="3"/>
    </row>
    <row r="57" spans="1:19" ht="18.75">
      <c r="A57" s="187"/>
      <c r="B57" s="188"/>
      <c r="C57" s="188"/>
      <c r="D57" s="239" t="s">
        <v>174</v>
      </c>
      <c r="E57" s="298"/>
      <c r="F57" s="298"/>
      <c r="G57" s="298"/>
      <c r="H57" s="350"/>
      <c r="I57" s="352" t="s">
        <v>132</v>
      </c>
      <c r="J57" s="3"/>
      <c r="K57" s="380" t="s">
        <v>133</v>
      </c>
      <c r="L57" s="380"/>
      <c r="M57" s="3"/>
      <c r="N57" s="3"/>
      <c r="O57" s="3"/>
      <c r="P57" s="3"/>
      <c r="Q57" s="3"/>
    </row>
    <row r="58" spans="1:19" ht="15.75">
      <c r="B58" s="3"/>
      <c r="C58" s="3"/>
      <c r="D58" s="3"/>
      <c r="E58" s="3"/>
      <c r="F58" s="14"/>
      <c r="G58" s="3"/>
      <c r="H58" s="3"/>
      <c r="I58" s="161"/>
      <c r="J58" s="3"/>
      <c r="K58" s="161"/>
      <c r="L58" s="161"/>
      <c r="M58" s="3"/>
      <c r="N58" s="3"/>
      <c r="O58" s="3"/>
      <c r="P58" s="3"/>
      <c r="Q58" s="3"/>
    </row>
    <row r="59" spans="1:19" ht="15.75">
      <c r="B59" s="3"/>
      <c r="C59" s="3"/>
      <c r="D59" s="82"/>
      <c r="E59" s="82"/>
      <c r="F59" s="242"/>
      <c r="G59" s="82" t="s">
        <v>708</v>
      </c>
      <c r="H59" s="3"/>
      <c r="I59" s="161"/>
      <c r="J59" s="3"/>
      <c r="K59" s="243" t="s">
        <v>709</v>
      </c>
      <c r="L59" s="243"/>
      <c r="M59" s="3"/>
      <c r="N59" s="3"/>
      <c r="O59" s="3"/>
      <c r="P59" s="3"/>
      <c r="Q59" s="3"/>
    </row>
    <row r="60" spans="1:19" ht="18.75">
      <c r="A60" s="160"/>
      <c r="B60" s="297"/>
      <c r="C60" s="297"/>
      <c r="D60" s="381" t="s">
        <v>175</v>
      </c>
      <c r="E60" s="382"/>
      <c r="F60" s="382"/>
      <c r="G60" s="382"/>
      <c r="H60" s="351"/>
      <c r="I60" s="186" t="s">
        <v>132</v>
      </c>
      <c r="J60" s="297"/>
      <c r="K60" s="380" t="s">
        <v>133</v>
      </c>
      <c r="L60" s="380"/>
      <c r="M60" s="3"/>
      <c r="N60" s="3"/>
      <c r="O60" s="3"/>
      <c r="P60" s="3"/>
      <c r="Q60" s="3"/>
    </row>
    <row r="61" spans="1:19">
      <c r="B61" s="3"/>
      <c r="C61" s="3"/>
      <c r="D61" s="3"/>
      <c r="E61" s="3"/>
      <c r="F61" s="1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9">
      <c r="A62" s="3"/>
      <c r="B62" s="3"/>
      <c r="C62" s="3"/>
      <c r="D62" s="3"/>
      <c r="E62" s="3"/>
      <c r="F62" s="1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9">
      <c r="P63" s="3"/>
    </row>
    <row r="64" spans="1:19">
      <c r="P64" s="3"/>
    </row>
    <row r="65" spans="7:16">
      <c r="P65" s="3"/>
    </row>
    <row r="66" spans="7:16">
      <c r="G66" s="160"/>
      <c r="P66" s="3"/>
    </row>
    <row r="67" spans="7:16">
      <c r="P67" s="3"/>
    </row>
    <row r="68" spans="7:16">
      <c r="P68" s="3"/>
    </row>
    <row r="69" spans="7:16">
      <c r="P69" s="3"/>
    </row>
    <row r="70" spans="7:16">
      <c r="P70" s="3"/>
    </row>
    <row r="71" spans="7:16">
      <c r="P71" s="3"/>
    </row>
    <row r="72" spans="7:16">
      <c r="P72" s="3"/>
    </row>
    <row r="73" spans="7:16">
      <c r="P73" s="3"/>
    </row>
    <row r="74" spans="7:16">
      <c r="P74" s="3"/>
    </row>
    <row r="75" spans="7:16">
      <c r="P75" s="3"/>
    </row>
    <row r="76" spans="7:16">
      <c r="P76" s="3"/>
    </row>
    <row r="77" spans="7:16">
      <c r="P77" s="3"/>
    </row>
    <row r="78" spans="7:16">
      <c r="P78" s="3"/>
    </row>
    <row r="79" spans="7:16">
      <c r="P79" s="3"/>
    </row>
    <row r="80" spans="7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I35 I37" name="Islaidos 2.1"/>
    <protectedRange sqref="I41:L41 J35:L35 J37:L37 I46" name="Islaidos 2.2"/>
    <protectedRange sqref="B6:L6" name="Range62"/>
    <protectedRange sqref="L20" name="Range64"/>
    <protectedRange sqref="L22" name="Range66"/>
    <protectedRange sqref="I25:L25" name="Range68"/>
    <protectedRange sqref="J46:L46 I47:L53" name="Range57"/>
    <protectedRange sqref="H26 A19:F22 G19:G20 G22 H19:J22" name="Range73"/>
  </protectedRanges>
  <customSheetViews>
    <customSheetView guid="{2B1875A7-E9F2-483D-8BAB-7E68F777AC74}" zeroValues="0" fitToPage="1" hiddenColumns="1" topLeftCell="A10">
      <selection activeCell="R21" sqref="R21"/>
      <pageMargins left="0.70866141732283472" right="0.70866141732283472" top="0.74803149606299213" bottom="0.74803149606299213" header="0.31496062992125984" footer="0.31496062992125984"/>
      <pageSetup paperSize="9" scale="8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38D20DC4-C31B-4EAB-8E3C-6DDE80797292}" showPageBreaks="1" zeroValues="0" fitToPage="1" hiddenColumns="1" topLeftCell="A25">
      <selection activeCell="R49" sqref="R49"/>
      <pageMargins left="0.70866141732283472" right="0.70866141732283472" top="0.74803149606299213" bottom="0.74803149606299213" header="0.31496062992125984" footer="0.31496062992125984"/>
      <pageSetup paperSize="9" scale="82" firstPageNumber="0" fitToHeight="0" orientation="portrait" r:id="rId4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60:G60"/>
    <mergeCell ref="K60:L60"/>
    <mergeCell ref="L27:L28"/>
    <mergeCell ref="A29:F29"/>
    <mergeCell ref="K27:K28"/>
    <mergeCell ref="K57:L57"/>
  </mergeCells>
  <pageMargins left="0.70866141732283472" right="0.70866141732283472" top="0.74803149606299213" bottom="0.74803149606299213" header="0.31496062992125984" footer="0.31496062992125984"/>
  <pageSetup paperSize="9" scale="82" firstPageNumber="0" fitToHeight="0" orientation="portrait" r:id="rId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B1875A7-E9F2-483D-8BAB-7E68F777AC74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38D20DC4-C31B-4EAB-8E3C-6DDE80797292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Rastine</cp:lastModifiedBy>
  <cp:lastPrinted>2018-02-07T12:01:45Z</cp:lastPrinted>
  <dcterms:created xsi:type="dcterms:W3CDTF">2004-04-07T10:43:01Z</dcterms:created>
  <dcterms:modified xsi:type="dcterms:W3CDTF">2018-05-16T08:05:11Z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